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<sst xmlns="http://schemas.openxmlformats.org/spreadsheetml/2006/main" count="89" uniqueCount="81">
  <si>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Náklady</t>
  </si>
  <si>
    <t>Výnosy</t>
  </si>
  <si>
    <t>Cestovné</t>
  </si>
  <si>
    <t>Náklady na reprezentaci</t>
  </si>
  <si>
    <t>Odpisy majetku</t>
  </si>
  <si>
    <t>Náklady celkem</t>
  </si>
  <si>
    <t>Výnosy celkem</t>
  </si>
  <si>
    <t xml:space="preserve"> </t>
  </si>
  <si>
    <t>Organizace:</t>
  </si>
  <si>
    <t>Výnosy z prodeje služeb</t>
  </si>
  <si>
    <t>Čerpání fondů</t>
  </si>
  <si>
    <t>Ostatní výnosy z činnosti</t>
  </si>
  <si>
    <t>Spotřeba materiálu</t>
  </si>
  <si>
    <t>stravné</t>
  </si>
  <si>
    <t>školné</t>
  </si>
  <si>
    <t>ostatní</t>
  </si>
  <si>
    <t>fond odměn</t>
  </si>
  <si>
    <t>příspěvek na provoz</t>
  </si>
  <si>
    <t>knihy, učební pomůcky</t>
  </si>
  <si>
    <t>materiál pro opravy</t>
  </si>
  <si>
    <t>předplatné novin a časopisů</t>
  </si>
  <si>
    <t>čistící prostředky, drogerie</t>
  </si>
  <si>
    <t>kancelářské a výtvarné potřeby</t>
  </si>
  <si>
    <t>potraviny ŠJ</t>
  </si>
  <si>
    <t xml:space="preserve">Spotřeba energie </t>
  </si>
  <si>
    <t>elektřina</t>
  </si>
  <si>
    <t>plyn</t>
  </si>
  <si>
    <t xml:space="preserve">Opravy a udržování </t>
  </si>
  <si>
    <t>opravy strojů a zařízení</t>
  </si>
  <si>
    <t>ostatní opravy</t>
  </si>
  <si>
    <t>malířské a natěračské práce</t>
  </si>
  <si>
    <t>cestovné tuzemsko</t>
  </si>
  <si>
    <t>Ostatní služby</t>
  </si>
  <si>
    <t>bankovní poplatky</t>
  </si>
  <si>
    <t>odvoz odpadů</t>
  </si>
  <si>
    <t>revize, prohlídky</t>
  </si>
  <si>
    <t>údržba zeleně, zahrady</t>
  </si>
  <si>
    <t>poštovné</t>
  </si>
  <si>
    <t>telefon, internet</t>
  </si>
  <si>
    <t>ostatní služby</t>
  </si>
  <si>
    <t>zpracování účetnictví a mezd</t>
  </si>
  <si>
    <t>odměny FO</t>
  </si>
  <si>
    <t>OON</t>
  </si>
  <si>
    <t>zdravotní pojištění</t>
  </si>
  <si>
    <t>sociální pojištění</t>
  </si>
  <si>
    <t>základní příděl</t>
  </si>
  <si>
    <t>OOPP</t>
  </si>
  <si>
    <t>antigenní testy</t>
  </si>
  <si>
    <t>vzdělávání, školení</t>
  </si>
  <si>
    <t>Ostatní náklady z činnosti</t>
  </si>
  <si>
    <t>pojištění majetku a dalších rizik</t>
  </si>
  <si>
    <t>Vyhotovil: M. Górecká</t>
  </si>
  <si>
    <t>Náklady z drobného dlouh. majetku</t>
  </si>
  <si>
    <t>Výnosy vybr. místních vl. institucí z transferů</t>
  </si>
  <si>
    <t>Mateřská škola Brno, Absolonova 20a, příspěvková organizace</t>
  </si>
  <si>
    <t>klub rodičů</t>
  </si>
  <si>
    <t>transferový podíl</t>
  </si>
  <si>
    <t>BOZP a PO</t>
  </si>
  <si>
    <t>vzdělávací a kulturní akce</t>
  </si>
  <si>
    <t>PRE DDNM 200 - 6.999,99 Kč</t>
  </si>
  <si>
    <t>praní prádla</t>
  </si>
  <si>
    <t>nájemné</t>
  </si>
  <si>
    <t>lékařské prohlídky, výpisy ze zdr. dok.</t>
  </si>
  <si>
    <t>schválil: Renata Škaroupková, ředitelka</t>
  </si>
  <si>
    <t>hrubé mzdy</t>
  </si>
  <si>
    <t>zákonné pojištění</t>
  </si>
  <si>
    <t>Absolonova 892/20a, 624 00 Brno</t>
  </si>
  <si>
    <t>IČO: 71007822</t>
  </si>
  <si>
    <t>odpisy majetku</t>
  </si>
  <si>
    <t xml:space="preserve">Jiné sociální pojištění </t>
  </si>
  <si>
    <t>Zákonné sociální náklady</t>
  </si>
  <si>
    <t xml:space="preserve">Zákonné sociální pojištění </t>
  </si>
  <si>
    <t xml:space="preserve">Mzdové náklady </t>
  </si>
  <si>
    <t>Výnosy z vlastní činnosti</t>
  </si>
  <si>
    <t>PRE 200 - 999,99 Kč</t>
  </si>
  <si>
    <t>Plán 2024</t>
  </si>
  <si>
    <t>dary účelově neurčené</t>
  </si>
  <si>
    <t>vodné, stočné, srážky</t>
  </si>
  <si>
    <t>Plán nákladů a výnosů na rok 2024</t>
  </si>
  <si>
    <t>DDHM 1.000 - 40.000 Kč</t>
  </si>
  <si>
    <t>V Brně 28.11.2023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</si>
</sst>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sz val="10"/>
      <name val="Calibri "/>
      <family val="0"/>
    </font>
    <font>
      <b/>
      <u val="single"/>
      <sz val="12"/>
      <name val="Calibri "/>
      <family val="0"/>
    </font>
    <font>
      <i/>
      <sz val="10"/>
      <name val="Calibri "/>
      <family val="0"/>
    </font>
    <font>
      <b/>
      <sz val="10"/>
      <name val="Calibri "/>
      <family val="0"/>
    </font>
    <font>
      <sz val="9"/>
      <name val="Calibri "/>
      <family val="0"/>
    </font>
    <font>
      <b/>
      <sz val="9"/>
      <name val="Calibri "/>
      <family val="0"/>
    </font>
    <font>
      <sz val="8"/>
      <name val="Calibri 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13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115" zoomScaleNormal="115" zoomScalePageLayoutView="0" workbookViewId="0" topLeftCell="A52">
      <selection activeCell="C40" sqref="C40"/>
    </sheetView>
  </sheetViews>
  <sheetFormatPr defaultColWidth="8.8515625" defaultRowHeight="12.75"/>
  <cols>
    <col min="1" max="1" width="5.140625" style="11" customWidth="1"/>
    <col min="2" max="2" width="32.28125" style="1" customWidth="1"/>
    <col min="3" max="3" width="11.7109375" style="16" customWidth="1"/>
    <col min="4" max="4" width="5.421875" style="11" customWidth="1"/>
    <col min="5" max="5" width="40.421875" style="1" customWidth="1"/>
    <col min="6" max="6" width="12.421875" style="1" customWidth="1"/>
    <col min="7" max="16384" width="8.8515625" style="1" customWidth="1"/>
  </cols>
  <sheetData>
    <row r="1" spans="1:5" ht="15.75">
      <c r="A1" s="7"/>
      <c r="B1" s="46" t="s">
        <v>78</v>
      </c>
      <c r="C1" s="46"/>
      <c r="D1" s="46"/>
      <c r="E1" s="46"/>
    </row>
    <row r="2" spans="1:6" ht="12.75">
      <c r="A2" s="47" t="s">
        <v>7</v>
      </c>
      <c r="B2" s="47"/>
      <c r="C2" s="47"/>
      <c r="D2" s="47"/>
      <c r="E2" s="47"/>
      <c r="F2" s="1" t="s">
        <v>7</v>
      </c>
    </row>
    <row r="3" spans="1:5" ht="12.75">
      <c r="A3" s="48" t="s">
        <v>8</v>
      </c>
      <c r="B3" s="48"/>
      <c r="C3" s="48"/>
      <c r="D3" s="48"/>
      <c r="E3" s="48"/>
    </row>
    <row r="4" spans="1:4" s="20" customFormat="1" ht="12.75" customHeight="1">
      <c r="A4" s="35" t="s">
        <v>54</v>
      </c>
      <c r="C4" s="36"/>
      <c r="D4" s="37"/>
    </row>
    <row r="5" spans="1:4" s="20" customFormat="1" ht="12.75" customHeight="1">
      <c r="A5" s="35" t="s">
        <v>66</v>
      </c>
      <c r="C5" s="36"/>
      <c r="D5" s="37"/>
    </row>
    <row r="6" spans="1:4" s="20" customFormat="1" ht="12.75" customHeight="1">
      <c r="A6" s="35" t="s">
        <v>67</v>
      </c>
      <c r="C6" s="36"/>
      <c r="D6" s="37"/>
    </row>
    <row r="7" spans="1:5" ht="12.75">
      <c r="A7" s="8" t="s">
        <v>7</v>
      </c>
      <c r="B7" s="1" t="s">
        <v>7</v>
      </c>
      <c r="D7" s="8"/>
      <c r="E7" s="2"/>
    </row>
    <row r="8" spans="1:6" ht="27.75" customHeight="1">
      <c r="A8" s="9"/>
      <c r="B8" s="3" t="s">
        <v>0</v>
      </c>
      <c r="C8" s="17" t="s">
        <v>75</v>
      </c>
      <c r="D8" s="10"/>
      <c r="E8" s="4" t="s">
        <v>1</v>
      </c>
      <c r="F8" s="44" t="s">
        <v>75</v>
      </c>
    </row>
    <row r="9" spans="1:7" ht="12.75">
      <c r="A9" s="18">
        <v>501</v>
      </c>
      <c r="B9" s="24" t="s">
        <v>12</v>
      </c>
      <c r="C9" s="28">
        <f>SUM(C10:C17)</f>
        <v>966000</v>
      </c>
      <c r="D9" s="18">
        <v>602</v>
      </c>
      <c r="E9" s="29" t="s">
        <v>9</v>
      </c>
      <c r="F9" s="39">
        <f>SUM(F10)</f>
        <v>800000</v>
      </c>
      <c r="G9" s="5"/>
    </row>
    <row r="10" spans="1:7" ht="12.75">
      <c r="A10" s="18"/>
      <c r="B10" s="12" t="s">
        <v>18</v>
      </c>
      <c r="C10" s="21">
        <v>5000</v>
      </c>
      <c r="D10" s="18"/>
      <c r="E10" s="13" t="s">
        <v>13</v>
      </c>
      <c r="F10" s="42">
        <v>800000</v>
      </c>
      <c r="G10" s="5"/>
    </row>
    <row r="11" spans="1:6" ht="12.75">
      <c r="A11" s="18"/>
      <c r="B11" s="12" t="s">
        <v>19</v>
      </c>
      <c r="C11" s="21">
        <v>5000</v>
      </c>
      <c r="D11" s="18">
        <v>609</v>
      </c>
      <c r="E11" s="29" t="s">
        <v>73</v>
      </c>
      <c r="F11" s="39">
        <f>SUM(F12)</f>
        <v>235000</v>
      </c>
    </row>
    <row r="12" spans="1:6" ht="12.75">
      <c r="A12" s="18"/>
      <c r="B12" s="12" t="s">
        <v>20</v>
      </c>
      <c r="C12" s="21">
        <v>1000</v>
      </c>
      <c r="D12" s="18"/>
      <c r="E12" s="14" t="s">
        <v>14</v>
      </c>
      <c r="F12" s="42">
        <v>235000</v>
      </c>
    </row>
    <row r="13" spans="1:6" ht="12.75">
      <c r="A13" s="18"/>
      <c r="B13" s="12" t="s">
        <v>21</v>
      </c>
      <c r="C13" s="21">
        <v>35000</v>
      </c>
      <c r="D13" s="18">
        <v>648</v>
      </c>
      <c r="E13" s="29" t="s">
        <v>10</v>
      </c>
      <c r="F13" s="28">
        <f>SUM(F14:F15)</f>
        <v>80000</v>
      </c>
    </row>
    <row r="14" spans="1:6" ht="12.75">
      <c r="A14" s="18"/>
      <c r="B14" s="12" t="s">
        <v>23</v>
      </c>
      <c r="C14" s="21">
        <v>800000</v>
      </c>
      <c r="D14" s="18"/>
      <c r="E14" s="15" t="s">
        <v>16</v>
      </c>
      <c r="F14" s="42">
        <v>0</v>
      </c>
    </row>
    <row r="15" spans="1:6" ht="12.75">
      <c r="A15" s="18"/>
      <c r="B15" s="12" t="s">
        <v>15</v>
      </c>
      <c r="C15" s="21">
        <v>70000</v>
      </c>
      <c r="D15" s="18"/>
      <c r="E15" s="15" t="s">
        <v>76</v>
      </c>
      <c r="F15" s="42">
        <v>80000</v>
      </c>
    </row>
    <row r="16" spans="1:6" ht="13.5" customHeight="1">
      <c r="A16" s="18"/>
      <c r="B16" s="12" t="s">
        <v>22</v>
      </c>
      <c r="C16" s="21">
        <v>40000</v>
      </c>
      <c r="D16" s="18">
        <v>649</v>
      </c>
      <c r="E16" s="30" t="s">
        <v>11</v>
      </c>
      <c r="F16" s="39">
        <f>SUM(F17)</f>
        <v>0</v>
      </c>
    </row>
    <row r="17" spans="1:6" ht="12.75">
      <c r="A17" s="18"/>
      <c r="B17" s="12" t="s">
        <v>74</v>
      </c>
      <c r="C17" s="21">
        <v>10000</v>
      </c>
      <c r="D17" s="18"/>
      <c r="E17" s="38" t="s">
        <v>55</v>
      </c>
      <c r="F17" s="42">
        <v>0</v>
      </c>
    </row>
    <row r="18" spans="1:6" ht="12.75">
      <c r="A18" s="18">
        <v>502</v>
      </c>
      <c r="B18" s="24" t="s">
        <v>24</v>
      </c>
      <c r="C18" s="28">
        <f>SUM(C19:C21)</f>
        <v>630000</v>
      </c>
      <c r="D18" s="18">
        <v>672</v>
      </c>
      <c r="E18" s="29" t="s">
        <v>53</v>
      </c>
      <c r="F18" s="40">
        <f>SUM(F19:F20)</f>
        <v>1666252</v>
      </c>
    </row>
    <row r="19" spans="1:10" s="20" customFormat="1" ht="12">
      <c r="A19" s="18"/>
      <c r="B19" s="19" t="s">
        <v>25</v>
      </c>
      <c r="C19" s="21">
        <v>150000</v>
      </c>
      <c r="D19" s="18"/>
      <c r="E19" s="13" t="s">
        <v>17</v>
      </c>
      <c r="F19" s="42">
        <v>1615000</v>
      </c>
      <c r="I19" s="22"/>
      <c r="J19" s="22"/>
    </row>
    <row r="20" spans="1:6" s="20" customFormat="1" ht="12">
      <c r="A20" s="18"/>
      <c r="B20" s="19" t="s">
        <v>77</v>
      </c>
      <c r="C20" s="21">
        <v>80000</v>
      </c>
      <c r="D20" s="18"/>
      <c r="E20" s="14" t="s">
        <v>56</v>
      </c>
      <c r="F20" s="41">
        <v>51252</v>
      </c>
    </row>
    <row r="21" spans="1:6" s="20" customFormat="1" ht="12">
      <c r="A21" s="18"/>
      <c r="B21" s="19" t="s">
        <v>26</v>
      </c>
      <c r="C21" s="21">
        <v>400000</v>
      </c>
      <c r="D21" s="18"/>
      <c r="E21" s="13"/>
      <c r="F21" s="19"/>
    </row>
    <row r="22" spans="1:6" ht="12.75">
      <c r="A22" s="18">
        <v>511</v>
      </c>
      <c r="B22" s="24" t="s">
        <v>27</v>
      </c>
      <c r="C22" s="28">
        <f>C23+C24+C25</f>
        <v>100000</v>
      </c>
      <c r="D22" s="18"/>
      <c r="E22" s="13"/>
      <c r="F22" s="19"/>
    </row>
    <row r="23" spans="1:6" s="20" customFormat="1" ht="12.75">
      <c r="A23" s="18"/>
      <c r="B23" s="19" t="s">
        <v>28</v>
      </c>
      <c r="C23" s="21">
        <v>20000</v>
      </c>
      <c r="D23" s="18"/>
      <c r="E23" s="13"/>
      <c r="F23" s="43"/>
    </row>
    <row r="24" spans="1:6" s="20" customFormat="1" ht="12">
      <c r="A24" s="18"/>
      <c r="B24" s="19" t="s">
        <v>29</v>
      </c>
      <c r="C24" s="21">
        <v>80000</v>
      </c>
      <c r="D24" s="18"/>
      <c r="E24" s="13"/>
      <c r="F24" s="19"/>
    </row>
    <row r="25" spans="1:6" s="20" customFormat="1" ht="12">
      <c r="A25" s="18"/>
      <c r="B25" s="19" t="s">
        <v>30</v>
      </c>
      <c r="C25" s="21">
        <v>0</v>
      </c>
      <c r="D25" s="18"/>
      <c r="E25" s="20" t="s">
        <v>7</v>
      </c>
      <c r="F25" s="19"/>
    </row>
    <row r="26" spans="1:6" ht="12.75">
      <c r="A26" s="18">
        <v>512</v>
      </c>
      <c r="B26" s="24" t="s">
        <v>2</v>
      </c>
      <c r="C26" s="28">
        <f>SUM(C27)</f>
        <v>500</v>
      </c>
      <c r="D26" s="18"/>
      <c r="E26" s="13"/>
      <c r="F26" s="19"/>
    </row>
    <row r="27" spans="1:6" ht="12.75">
      <c r="A27" s="18"/>
      <c r="B27" s="19" t="s">
        <v>31</v>
      </c>
      <c r="C27" s="21">
        <v>500</v>
      </c>
      <c r="D27" s="18"/>
      <c r="E27" s="13"/>
      <c r="F27" s="43"/>
    </row>
    <row r="28" spans="1:6" ht="12.75">
      <c r="A28" s="18">
        <v>513</v>
      </c>
      <c r="B28" s="24" t="s">
        <v>3</v>
      </c>
      <c r="C28" s="28">
        <f>SUM(C29)</f>
        <v>0</v>
      </c>
      <c r="D28" s="18"/>
      <c r="E28" s="13"/>
      <c r="F28" s="43"/>
    </row>
    <row r="29" spans="1:6" ht="12.75">
      <c r="A29" s="18"/>
      <c r="B29" s="19" t="s">
        <v>3</v>
      </c>
      <c r="C29" s="21">
        <v>0</v>
      </c>
      <c r="D29" s="18"/>
      <c r="E29" s="13"/>
      <c r="F29" s="43"/>
    </row>
    <row r="30" spans="1:6" ht="12.75">
      <c r="A30" s="18">
        <v>518</v>
      </c>
      <c r="B30" s="24" t="s">
        <v>32</v>
      </c>
      <c r="C30" s="28">
        <f>SUM(C31:C43)</f>
        <v>485832</v>
      </c>
      <c r="D30" s="18"/>
      <c r="E30" s="13"/>
      <c r="F30" s="43"/>
    </row>
    <row r="31" spans="1:6" ht="12.75">
      <c r="A31" s="18"/>
      <c r="B31" s="19" t="s">
        <v>33</v>
      </c>
      <c r="C31" s="21">
        <v>8000</v>
      </c>
      <c r="D31" s="18"/>
      <c r="E31" s="13"/>
      <c r="F31" s="43"/>
    </row>
    <row r="32" spans="1:6" ht="12.75">
      <c r="A32" s="18"/>
      <c r="B32" s="19" t="s">
        <v>35</v>
      </c>
      <c r="C32" s="21">
        <v>34000</v>
      </c>
      <c r="D32" s="18"/>
      <c r="E32" s="13"/>
      <c r="F32" s="43"/>
    </row>
    <row r="33" spans="1:6" ht="12.75">
      <c r="A33" s="18"/>
      <c r="B33" s="19" t="s">
        <v>37</v>
      </c>
      <c r="C33" s="21">
        <v>3000</v>
      </c>
      <c r="D33" s="18"/>
      <c r="E33" s="13"/>
      <c r="F33" s="43"/>
    </row>
    <row r="34" spans="1:6" ht="12.75">
      <c r="A34" s="18"/>
      <c r="B34" s="19" t="s">
        <v>57</v>
      </c>
      <c r="C34" s="21">
        <v>10000</v>
      </c>
      <c r="D34" s="18"/>
      <c r="E34" s="13"/>
      <c r="F34" s="43"/>
    </row>
    <row r="35" spans="1:6" ht="12.75">
      <c r="A35" s="18"/>
      <c r="B35" s="19" t="s">
        <v>38</v>
      </c>
      <c r="C35" s="21">
        <v>20000</v>
      </c>
      <c r="D35" s="18"/>
      <c r="E35" s="13"/>
      <c r="F35" s="43"/>
    </row>
    <row r="36" spans="1:6" ht="12.75">
      <c r="A36" s="18"/>
      <c r="B36" s="19" t="s">
        <v>58</v>
      </c>
      <c r="C36" s="21">
        <v>85000</v>
      </c>
      <c r="D36" s="18"/>
      <c r="E36" s="13"/>
      <c r="F36" s="43"/>
    </row>
    <row r="37" spans="1:6" ht="12.75">
      <c r="A37" s="18"/>
      <c r="B37" s="19" t="s">
        <v>36</v>
      </c>
      <c r="C37" s="21">
        <v>25000</v>
      </c>
      <c r="D37" s="18"/>
      <c r="E37" s="13"/>
      <c r="F37" s="43"/>
    </row>
    <row r="38" spans="1:6" ht="12.75">
      <c r="A38" s="18"/>
      <c r="B38" s="19" t="s">
        <v>59</v>
      </c>
      <c r="C38" s="21">
        <v>0</v>
      </c>
      <c r="D38" s="18"/>
      <c r="E38" s="13"/>
      <c r="F38" s="43"/>
    </row>
    <row r="39" spans="1:6" ht="12.75">
      <c r="A39" s="18"/>
      <c r="B39" s="19" t="s">
        <v>39</v>
      </c>
      <c r="C39" s="21">
        <v>61832</v>
      </c>
      <c r="D39" s="18"/>
      <c r="E39" s="13"/>
      <c r="F39" s="43"/>
    </row>
    <row r="40" spans="1:6" ht="12.75">
      <c r="A40" s="18"/>
      <c r="B40" s="19" t="s">
        <v>40</v>
      </c>
      <c r="C40" s="21">
        <v>135000</v>
      </c>
      <c r="D40" s="18"/>
      <c r="E40" s="13"/>
      <c r="F40" s="43"/>
    </row>
    <row r="41" spans="1:6" ht="12.75">
      <c r="A41" s="18"/>
      <c r="B41" s="19" t="s">
        <v>60</v>
      </c>
      <c r="C41" s="21">
        <v>80000</v>
      </c>
      <c r="D41" s="18"/>
      <c r="E41" s="13"/>
      <c r="F41" s="43"/>
    </row>
    <row r="42" spans="1:6" ht="12.75">
      <c r="A42" s="18"/>
      <c r="B42" s="19" t="s">
        <v>34</v>
      </c>
      <c r="C42" s="21">
        <v>18000</v>
      </c>
      <c r="D42" s="18"/>
      <c r="E42" s="13"/>
      <c r="F42" s="43"/>
    </row>
    <row r="43" spans="1:10" ht="12.75">
      <c r="A43" s="18"/>
      <c r="B43" s="19" t="s">
        <v>61</v>
      </c>
      <c r="C43" s="21">
        <v>6000</v>
      </c>
      <c r="D43" s="18"/>
      <c r="E43" s="13"/>
      <c r="F43" s="43"/>
      <c r="I43" s="6"/>
      <c r="J43" s="6"/>
    </row>
    <row r="44" spans="1:6" ht="12.75">
      <c r="A44" s="18">
        <v>521</v>
      </c>
      <c r="B44" s="24" t="s">
        <v>72</v>
      </c>
      <c r="C44" s="28">
        <f>SUM(C45:C47)</f>
        <v>84000</v>
      </c>
      <c r="D44" s="18"/>
      <c r="E44" s="13"/>
      <c r="F44" s="43"/>
    </row>
    <row r="45" spans="1:6" ht="12.75">
      <c r="A45" s="18"/>
      <c r="B45" s="19" t="s">
        <v>64</v>
      </c>
      <c r="C45" s="21">
        <v>65000</v>
      </c>
      <c r="D45" s="18"/>
      <c r="E45" s="13"/>
      <c r="F45" s="43"/>
    </row>
    <row r="46" spans="1:6" s="20" customFormat="1" ht="12">
      <c r="A46" s="23"/>
      <c r="B46" s="19" t="s">
        <v>41</v>
      </c>
      <c r="C46" s="21">
        <v>0</v>
      </c>
      <c r="D46" s="18"/>
      <c r="E46" s="13"/>
      <c r="F46" s="19"/>
    </row>
    <row r="47" spans="1:6" s="20" customFormat="1" ht="12">
      <c r="A47" s="23"/>
      <c r="B47" s="19" t="s">
        <v>42</v>
      </c>
      <c r="C47" s="21">
        <v>19000</v>
      </c>
      <c r="D47" s="23"/>
      <c r="E47" s="13"/>
      <c r="F47" s="19"/>
    </row>
    <row r="48" spans="1:7" ht="12.75">
      <c r="A48" s="18">
        <v>524</v>
      </c>
      <c r="B48" s="24" t="s">
        <v>71</v>
      </c>
      <c r="C48" s="28">
        <f>SUM(C49:C50)</f>
        <v>21970</v>
      </c>
      <c r="D48" s="23"/>
      <c r="E48" s="13"/>
      <c r="F48" s="43"/>
      <c r="G48" s="1" t="s">
        <v>7</v>
      </c>
    </row>
    <row r="49" spans="1:6" s="20" customFormat="1" ht="12">
      <c r="A49" s="18"/>
      <c r="B49" s="19" t="s">
        <v>43</v>
      </c>
      <c r="C49" s="21">
        <v>5850</v>
      </c>
      <c r="D49" s="18"/>
      <c r="E49" s="13"/>
      <c r="F49" s="19"/>
    </row>
    <row r="50" spans="1:6" s="20" customFormat="1" ht="12">
      <c r="A50" s="18"/>
      <c r="B50" s="19" t="s">
        <v>44</v>
      </c>
      <c r="C50" s="21">
        <v>16120</v>
      </c>
      <c r="D50" s="18"/>
      <c r="E50" s="13"/>
      <c r="F50" s="19"/>
    </row>
    <row r="51" spans="1:6" s="20" customFormat="1" ht="12">
      <c r="A51" s="18">
        <v>525</v>
      </c>
      <c r="B51" s="24" t="s">
        <v>69</v>
      </c>
      <c r="C51" s="28">
        <f>SUM(C52)</f>
        <v>300</v>
      </c>
      <c r="D51" s="18"/>
      <c r="E51" s="13"/>
      <c r="F51" s="19"/>
    </row>
    <row r="52" spans="1:6" s="20" customFormat="1" ht="12">
      <c r="A52" s="18"/>
      <c r="B52" s="19" t="s">
        <v>65</v>
      </c>
      <c r="C52" s="21">
        <v>300</v>
      </c>
      <c r="D52" s="18"/>
      <c r="E52" s="13"/>
      <c r="F52" s="19"/>
    </row>
    <row r="53" spans="1:7" ht="12.75">
      <c r="A53" s="18">
        <v>527</v>
      </c>
      <c r="B53" s="24" t="s">
        <v>70</v>
      </c>
      <c r="C53" s="28">
        <f>SUM(C54:C58)</f>
        <v>18150</v>
      </c>
      <c r="D53" s="18"/>
      <c r="E53" s="13"/>
      <c r="F53" s="43"/>
      <c r="G53" s="1" t="s">
        <v>7</v>
      </c>
    </row>
    <row r="54" spans="1:6" s="20" customFormat="1" ht="12">
      <c r="A54" s="18"/>
      <c r="B54" s="19" t="s">
        <v>45</v>
      </c>
      <c r="C54" s="21">
        <v>650</v>
      </c>
      <c r="D54" s="18"/>
      <c r="E54" s="13"/>
      <c r="F54" s="19"/>
    </row>
    <row r="55" spans="1:6" s="20" customFormat="1" ht="12">
      <c r="A55" s="18"/>
      <c r="B55" s="19" t="s">
        <v>62</v>
      </c>
      <c r="C55" s="21">
        <v>1500</v>
      </c>
      <c r="D55" s="18"/>
      <c r="E55" s="13"/>
      <c r="F55" s="19"/>
    </row>
    <row r="56" spans="1:6" s="20" customFormat="1" ht="12">
      <c r="A56" s="18"/>
      <c r="B56" s="19" t="s">
        <v>46</v>
      </c>
      <c r="C56" s="21">
        <v>8000</v>
      </c>
      <c r="D56" s="18"/>
      <c r="E56" s="13"/>
      <c r="F56" s="19"/>
    </row>
    <row r="57" spans="1:6" s="20" customFormat="1" ht="12">
      <c r="A57" s="18"/>
      <c r="B57" s="19" t="s">
        <v>47</v>
      </c>
      <c r="C57" s="21">
        <v>0</v>
      </c>
      <c r="D57" s="18"/>
      <c r="E57" s="13"/>
      <c r="F57" s="19"/>
    </row>
    <row r="58" spans="1:6" s="20" customFormat="1" ht="12">
      <c r="A58" s="18"/>
      <c r="B58" s="19" t="s">
        <v>48</v>
      </c>
      <c r="C58" s="21">
        <v>8000</v>
      </c>
      <c r="D58" s="18"/>
      <c r="E58" s="13"/>
      <c r="F58" s="19"/>
    </row>
    <row r="59" spans="1:6" ht="12.75">
      <c r="A59" s="18">
        <v>549</v>
      </c>
      <c r="B59" s="24" t="s">
        <v>49</v>
      </c>
      <c r="C59" s="28">
        <f>SUM(C60)</f>
        <v>11000</v>
      </c>
      <c r="D59" s="18"/>
      <c r="E59" s="13"/>
      <c r="F59" s="43"/>
    </row>
    <row r="60" spans="1:6" ht="12.75">
      <c r="A60" s="18"/>
      <c r="B60" s="19" t="s">
        <v>50</v>
      </c>
      <c r="C60" s="21">
        <v>11000</v>
      </c>
      <c r="D60" s="18"/>
      <c r="E60" s="13"/>
      <c r="F60" s="43"/>
    </row>
    <row r="61" spans="1:6" ht="12.75">
      <c r="A61" s="18">
        <v>551</v>
      </c>
      <c r="B61" s="24" t="s">
        <v>4</v>
      </c>
      <c r="C61" s="28">
        <f>SUM(C62)</f>
        <v>403500</v>
      </c>
      <c r="D61" s="18"/>
      <c r="E61" s="13"/>
      <c r="F61" s="43"/>
    </row>
    <row r="62" spans="1:6" ht="12.75">
      <c r="A62" s="18"/>
      <c r="B62" s="19" t="s">
        <v>68</v>
      </c>
      <c r="C62" s="21">
        <v>403500</v>
      </c>
      <c r="D62" s="18"/>
      <c r="E62" s="13"/>
      <c r="F62" s="43"/>
    </row>
    <row r="63" spans="1:6" ht="12.75">
      <c r="A63" s="31">
        <v>558</v>
      </c>
      <c r="B63" s="25" t="s">
        <v>52</v>
      </c>
      <c r="C63" s="27">
        <f>SUM(C64)</f>
        <v>60000</v>
      </c>
      <c r="D63" s="18"/>
      <c r="E63" s="13"/>
      <c r="F63" s="43"/>
    </row>
    <row r="64" spans="1:6" ht="12.75">
      <c r="A64" s="31"/>
      <c r="B64" s="26" t="s">
        <v>79</v>
      </c>
      <c r="C64" s="33">
        <v>60000</v>
      </c>
      <c r="D64" s="18"/>
      <c r="E64" s="13"/>
      <c r="F64" s="43"/>
    </row>
    <row r="65" spans="1:6" ht="12.75">
      <c r="A65" s="18"/>
      <c r="B65" s="24" t="s">
        <v>5</v>
      </c>
      <c r="C65" s="32">
        <f>+C9+C18+C22+C26+C28+C30+C44+C48+C53+C59+C61+C63+C51</f>
        <v>2781252</v>
      </c>
      <c r="D65" s="18"/>
      <c r="E65" s="29" t="s">
        <v>6</v>
      </c>
      <c r="F65" s="28">
        <f>SUM(F9+F13+F18+F16+F11)</f>
        <v>2781252</v>
      </c>
    </row>
    <row r="67" spans="1:6" ht="12.75">
      <c r="A67" s="34" t="s">
        <v>80</v>
      </c>
      <c r="F67" s="45">
        <f>SUM(F65-C65)</f>
        <v>0</v>
      </c>
    </row>
    <row r="68" spans="1:5" ht="12.75">
      <c r="A68" s="34" t="s">
        <v>51</v>
      </c>
      <c r="E68" s="20" t="s">
        <v>63</v>
      </c>
    </row>
  </sheetData>
  <sheetProtection/>
  <mergeCells count="3">
    <mergeCell ref="B1:E1"/>
    <mergeCell ref="A2:E2"/>
    <mergeCell ref="A3:E3"/>
  </mergeCells>
  <printOptions/>
  <pageMargins left="0.25" right="0.25" top="0.75" bottom="0.75" header="0.3" footer="0.3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Giblovi</dc:creator>
  <cp:keywords/>
  <dc:description/>
  <cp:lastModifiedBy>Školka</cp:lastModifiedBy>
  <cp:lastPrinted>2023-11-28T16:48:01Z</cp:lastPrinted>
  <dcterms:created xsi:type="dcterms:W3CDTF">2004-09-03T13:00:27Z</dcterms:created>
  <dcterms:modified xsi:type="dcterms:W3CDTF">2023-11-28T17:12:43Z</dcterms:modified>
  <cp:category/>
  <cp:version/>
  <cp:contentType/>
  <cp:contentStatus/>
</cp:coreProperties>
</file>