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00" windowHeight="11595" activeTab="0"/>
  </bookViews>
  <sheets>
    <sheet name="2011" sheetId="1" r:id="rId1"/>
  </sheets>
  <definedNames>
    <definedName name="_xlnm.Print_Area" localSheetId="0">'2011'!$A$1:$F$54</definedName>
    <definedName name="Z_2EC7E35E_F9C6_4528_BEC3_26C318D4BB98_.wvu.PrintArea" localSheetId="0" hidden="1">'2011'!$A$1:$F$54</definedName>
  </definedNames>
  <calcPr fullCalcOnLoad="1"/>
</workbook>
</file>

<file path=xl/sharedStrings.xml><?xml version="1.0" encoding="utf-8"?>
<sst xmlns="http://schemas.openxmlformats.org/spreadsheetml/2006/main" count="69" uniqueCount="68">
  <si>
    <t>Náklady</t>
  </si>
  <si>
    <t>Výnosy</t>
  </si>
  <si>
    <t>Spotřeba materiálu celkem</t>
  </si>
  <si>
    <t xml:space="preserve"> -předplatné novin a časopisů</t>
  </si>
  <si>
    <t xml:space="preserve"> -čistící prostředky</t>
  </si>
  <si>
    <t xml:space="preserve"> -spotřeba potravin</t>
  </si>
  <si>
    <t xml:space="preserve"> -ostatní spotřeba materiálu</t>
  </si>
  <si>
    <t xml:space="preserve"> -pracovní oděvy</t>
  </si>
  <si>
    <t>Spotřeba energie celkem</t>
  </si>
  <si>
    <t>Opravy, udržování - celkem</t>
  </si>
  <si>
    <t xml:space="preserve"> -ostatní opravy</t>
  </si>
  <si>
    <t>Cestovné</t>
  </si>
  <si>
    <t>Náklady na reprezentaci</t>
  </si>
  <si>
    <t>Služby - celkem</t>
  </si>
  <si>
    <t xml:space="preserve"> -poštovné</t>
  </si>
  <si>
    <t xml:space="preserve"> -telefony, internet</t>
  </si>
  <si>
    <t xml:space="preserve"> -semináře, školení</t>
  </si>
  <si>
    <t xml:space="preserve"> -odvoz odpadků</t>
  </si>
  <si>
    <t xml:space="preserve"> -chodníky, zahrada apod.</t>
  </si>
  <si>
    <t>Mzdové náklady ÚMČ</t>
  </si>
  <si>
    <t>Jiné ostatní náklady- celkem</t>
  </si>
  <si>
    <t xml:space="preserve"> -pojištění majetku</t>
  </si>
  <si>
    <t xml:space="preserve"> -bankovní poplatky</t>
  </si>
  <si>
    <t xml:space="preserve"> -jiné ostatní náklady</t>
  </si>
  <si>
    <t>Odpisy majetku</t>
  </si>
  <si>
    <t>Náklady celkem</t>
  </si>
  <si>
    <t>Výnosy celkem</t>
  </si>
  <si>
    <t>Úroky</t>
  </si>
  <si>
    <t>Zúčtování fondů</t>
  </si>
  <si>
    <t>Jiné ostatní výnosy</t>
  </si>
  <si>
    <t>a nehmotného majetku</t>
  </si>
  <si>
    <t xml:space="preserve"> -elektřina</t>
  </si>
  <si>
    <t xml:space="preserve"> -voda</t>
  </si>
  <si>
    <t xml:space="preserve"> -plyn</t>
  </si>
  <si>
    <t xml:space="preserve"> -pára - teplo</t>
  </si>
  <si>
    <t>Zákon.+sociál.pojištění ÚMČ</t>
  </si>
  <si>
    <t>Zákon.sociální náklady ÚMČ</t>
  </si>
  <si>
    <t xml:space="preserve">Tržby za služby - celkem  </t>
  </si>
  <si>
    <t xml:space="preserve"> - materiál na opravy</t>
  </si>
  <si>
    <t>Tržby z prodeje hmot.</t>
  </si>
  <si>
    <t xml:space="preserve">Dotace  </t>
  </si>
  <si>
    <t xml:space="preserve"> - na provoz</t>
  </si>
  <si>
    <t xml:space="preserve"> -ostatní služby</t>
  </si>
  <si>
    <t xml:space="preserve">pro organizaci :     </t>
  </si>
  <si>
    <t xml:space="preserve">IČ :                      </t>
  </si>
  <si>
    <t xml:space="preserve"> -mzdy a účetnictví</t>
  </si>
  <si>
    <t xml:space="preserve"> - školné</t>
  </si>
  <si>
    <t xml:space="preserve"> - stravné</t>
  </si>
  <si>
    <t xml:space="preserve"> -praní prádla</t>
  </si>
  <si>
    <t xml:space="preserve"> -revize</t>
  </si>
  <si>
    <t>MŠ Brno, Absolonova 20a</t>
  </si>
  <si>
    <t xml:space="preserve"> - ostatní </t>
  </si>
  <si>
    <t>Vypracovala: Renata Škaroupková</t>
  </si>
  <si>
    <t>Pořízení drobného majetku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</si>
  <si>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</si>
  <si>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-drobný majetek PRE</t>
  </si>
  <si>
    <t xml:space="preserve"> -akce pro děti</t>
  </si>
  <si>
    <t xml:space="preserve"> -srážky</t>
  </si>
  <si>
    <t>V Brně dne: 19.10.2016</t>
  </si>
  <si>
    <t xml:space="preserve"> -preventivní prohlídky</t>
  </si>
  <si>
    <t xml:space="preserve"> -nájemné</t>
  </si>
  <si>
    <t xml:space="preserve"> -poradenská a právní č.</t>
  </si>
  <si>
    <t xml:space="preserve"> </t>
  </si>
  <si>
    <t>Návrh rozpočtu na rok 2021</t>
  </si>
  <si>
    <t>Závazný ukazatel- rok 2021</t>
  </si>
  <si>
    <t>Závazný ukazatel-rok 2021</t>
  </si>
  <si>
    <t>č.j.110/20                                                                                            14.12.2020</t>
  </si>
  <si>
    <t>ně: 14.12.2020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</si>
</sst>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21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3" borderId="8" applyNumberFormat="0" applyAlignment="0" applyProtection="0"/>
    <xf numFmtId="0" fontId="19" fillId="9" borderId="8" applyNumberFormat="0" applyAlignment="0" applyProtection="0"/>
    <xf numFmtId="0" fontId="18" fillId="9" borderId="9" applyNumberFormat="0" applyAlignment="0" applyProtection="0"/>
    <xf numFmtId="0" fontId="2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 vertical="center" inden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13" borderId="10" xfId="0" applyFill="1" applyBorder="1" applyAlignment="1">
      <alignment/>
    </xf>
    <xf numFmtId="0" fontId="8" fillId="13" borderId="10" xfId="0" applyFont="1" applyFill="1" applyBorder="1" applyAlignment="1">
      <alignment horizontal="left" vertical="top"/>
    </xf>
    <xf numFmtId="0" fontId="1" fillId="13" borderId="10" xfId="0" applyFont="1" applyFill="1" applyBorder="1" applyAlignment="1">
      <alignment horizontal="center" vertical="justify"/>
    </xf>
    <xf numFmtId="0" fontId="1" fillId="13" borderId="10" xfId="0" applyFont="1" applyFill="1" applyBorder="1" applyAlignment="1">
      <alignment/>
    </xf>
    <xf numFmtId="0" fontId="8" fillId="13" borderId="10" xfId="0" applyFont="1" applyFill="1" applyBorder="1" applyAlignment="1">
      <alignment vertical="top"/>
    </xf>
    <xf numFmtId="4" fontId="7" fillId="9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M57" sqref="M57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13.421875" style="0" customWidth="1"/>
    <col min="4" max="4" width="4.57421875" style="0" customWidth="1"/>
    <col min="5" max="5" width="21.57421875" style="0" customWidth="1"/>
    <col min="6" max="6" width="13.57421875" style="0" customWidth="1"/>
  </cols>
  <sheetData>
    <row r="1" spans="1:6" ht="20.25">
      <c r="A1" s="5"/>
      <c r="B1" s="29" t="s">
        <v>63</v>
      </c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31" t="s">
        <v>66</v>
      </c>
      <c r="B3" s="31"/>
      <c r="C3" s="31"/>
      <c r="D3" s="31"/>
      <c r="E3" s="31"/>
      <c r="F3" s="31"/>
    </row>
    <row r="4" spans="1:3" ht="12.75">
      <c r="A4" t="s">
        <v>43</v>
      </c>
      <c r="C4" t="s">
        <v>50</v>
      </c>
    </row>
    <row r="5" spans="1:3" ht="12.75">
      <c r="A5" t="s">
        <v>44</v>
      </c>
      <c r="C5">
        <v>71007822</v>
      </c>
    </row>
    <row r="6" spans="1:6" ht="38.25" customHeight="1">
      <c r="A6" s="22"/>
      <c r="B6" s="23" t="s">
        <v>0</v>
      </c>
      <c r="C6" s="24" t="s">
        <v>64</v>
      </c>
      <c r="D6" s="25"/>
      <c r="E6" s="26" t="s">
        <v>1</v>
      </c>
      <c r="F6" s="24" t="s">
        <v>65</v>
      </c>
    </row>
    <row r="7" spans="1:6" ht="12.75">
      <c r="A7" s="3">
        <v>501</v>
      </c>
      <c r="B7" s="9" t="s">
        <v>2</v>
      </c>
      <c r="C7" s="16">
        <f>SUM(C8:C14)</f>
        <v>811000</v>
      </c>
      <c r="D7" s="3">
        <v>602</v>
      </c>
      <c r="E7" s="9" t="s">
        <v>37</v>
      </c>
      <c r="F7" s="16">
        <f>SUM(F8:F10)</f>
        <v>900000</v>
      </c>
    </row>
    <row r="8" spans="1:6" ht="12.75">
      <c r="A8" s="3"/>
      <c r="B8" s="11" t="s">
        <v>38</v>
      </c>
      <c r="C8" s="17">
        <v>5000</v>
      </c>
      <c r="D8" s="3"/>
      <c r="E8" s="11" t="s">
        <v>46</v>
      </c>
      <c r="F8" s="17">
        <v>200000</v>
      </c>
    </row>
    <row r="9" spans="1:6" ht="12.75">
      <c r="A9" s="3"/>
      <c r="B9" s="6" t="s">
        <v>3</v>
      </c>
      <c r="C9" s="17">
        <v>1000</v>
      </c>
      <c r="D9" s="3"/>
      <c r="E9" s="11" t="s">
        <v>47</v>
      </c>
      <c r="F9" s="17">
        <v>700000</v>
      </c>
    </row>
    <row r="10" spans="1:6" ht="12.75">
      <c r="A10" s="3"/>
      <c r="B10" s="6" t="s">
        <v>4</v>
      </c>
      <c r="C10" s="17">
        <v>25000</v>
      </c>
      <c r="D10" s="3"/>
      <c r="E10" s="12" t="s">
        <v>51</v>
      </c>
      <c r="F10" s="17">
        <v>0</v>
      </c>
    </row>
    <row r="11" spans="1:6" ht="12.75">
      <c r="A11" s="3"/>
      <c r="B11" s="6" t="s">
        <v>55</v>
      </c>
      <c r="C11" s="17">
        <v>25000</v>
      </c>
      <c r="D11" s="3">
        <v>644</v>
      </c>
      <c r="E11" s="9" t="s">
        <v>27</v>
      </c>
      <c r="F11" s="16">
        <v>0</v>
      </c>
    </row>
    <row r="12" spans="1:6" ht="12.75">
      <c r="A12" s="3"/>
      <c r="B12" s="6" t="s">
        <v>5</v>
      </c>
      <c r="C12" s="17">
        <v>700000</v>
      </c>
      <c r="D12" s="3">
        <v>648</v>
      </c>
      <c r="E12" s="9" t="s">
        <v>28</v>
      </c>
      <c r="F12" s="16"/>
    </row>
    <row r="13" spans="1:6" ht="12.75">
      <c r="A13" s="3"/>
      <c r="B13" s="6" t="s">
        <v>6</v>
      </c>
      <c r="C13" s="17">
        <v>55000</v>
      </c>
      <c r="D13" s="3">
        <v>649</v>
      </c>
      <c r="E13" s="13" t="s">
        <v>29</v>
      </c>
      <c r="F13" s="19">
        <v>19000</v>
      </c>
    </row>
    <row r="14" spans="1:6" ht="13.5" customHeight="1">
      <c r="A14" s="3"/>
      <c r="B14" s="6"/>
      <c r="C14" s="17">
        <v>0</v>
      </c>
      <c r="D14" s="7">
        <v>651</v>
      </c>
      <c r="E14" s="13" t="s">
        <v>39</v>
      </c>
      <c r="F14" s="20"/>
    </row>
    <row r="15" spans="1:6" ht="12.75">
      <c r="A15" s="3">
        <v>502</v>
      </c>
      <c r="B15" s="9" t="s">
        <v>8</v>
      </c>
      <c r="C15" s="16">
        <f>SUM(C16:C19)</f>
        <v>365000</v>
      </c>
      <c r="D15" s="8"/>
      <c r="E15" s="14" t="s">
        <v>30</v>
      </c>
      <c r="F15" s="21"/>
    </row>
    <row r="16" spans="1:6" ht="12.75">
      <c r="A16" s="3"/>
      <c r="B16" s="6" t="s">
        <v>31</v>
      </c>
      <c r="C16" s="17">
        <v>90000</v>
      </c>
      <c r="D16" s="3">
        <v>691</v>
      </c>
      <c r="E16" s="9" t="s">
        <v>40</v>
      </c>
      <c r="F16" s="16">
        <v>858000</v>
      </c>
    </row>
    <row r="17" spans="1:6" ht="12.75">
      <c r="A17" s="3"/>
      <c r="B17" s="6" t="s">
        <v>32</v>
      </c>
      <c r="C17" s="17">
        <v>55000</v>
      </c>
      <c r="D17" s="3"/>
      <c r="E17" s="6" t="s">
        <v>41</v>
      </c>
      <c r="F17" s="17">
        <v>858000</v>
      </c>
    </row>
    <row r="18" spans="1:6" ht="12.75">
      <c r="A18" s="3"/>
      <c r="B18" s="6" t="s">
        <v>33</v>
      </c>
      <c r="C18" s="17">
        <v>220000</v>
      </c>
      <c r="D18" s="3"/>
      <c r="E18" s="12"/>
      <c r="F18" s="1"/>
    </row>
    <row r="19" spans="1:6" ht="12.75">
      <c r="A19" s="3"/>
      <c r="B19" s="6" t="s">
        <v>34</v>
      </c>
      <c r="C19" s="17">
        <v>0</v>
      </c>
      <c r="D19" s="3"/>
      <c r="E19" s="6"/>
      <c r="F19" s="1"/>
    </row>
    <row r="20" spans="1:6" ht="12.75">
      <c r="A20" s="3">
        <v>511</v>
      </c>
      <c r="B20" s="9" t="s">
        <v>9</v>
      </c>
      <c r="C20" s="16">
        <f>+C21</f>
        <v>150000</v>
      </c>
      <c r="D20" s="3"/>
      <c r="E20" s="6"/>
      <c r="F20" s="1"/>
    </row>
    <row r="21" spans="1:6" ht="12.75">
      <c r="A21" s="3"/>
      <c r="B21" s="6" t="s">
        <v>10</v>
      </c>
      <c r="C21" s="17">
        <v>150000</v>
      </c>
      <c r="D21" s="3"/>
      <c r="E21" s="6"/>
      <c r="F21" s="1"/>
    </row>
    <row r="22" spans="1:13" ht="12.75">
      <c r="A22" s="3">
        <v>512</v>
      </c>
      <c r="B22" s="9" t="s">
        <v>11</v>
      </c>
      <c r="C22" s="16">
        <v>1000</v>
      </c>
      <c r="D22" s="3"/>
      <c r="E22" s="6"/>
      <c r="F22" s="1"/>
      <c r="M22" t="s">
        <v>62</v>
      </c>
    </row>
    <row r="23" spans="1:6" ht="12.75">
      <c r="A23" s="3">
        <v>513</v>
      </c>
      <c r="B23" s="9" t="s">
        <v>12</v>
      </c>
      <c r="C23" s="16">
        <v>3000</v>
      </c>
      <c r="D23" s="3"/>
      <c r="E23" s="6"/>
      <c r="F23" s="1"/>
    </row>
    <row r="24" spans="1:6" ht="12.75">
      <c r="A24" s="3">
        <v>518</v>
      </c>
      <c r="B24" s="9" t="s">
        <v>13</v>
      </c>
      <c r="C24" s="16">
        <f>SUM(C25:C37)</f>
        <v>311000</v>
      </c>
      <c r="D24" s="3"/>
      <c r="E24" s="6"/>
      <c r="F24" s="1"/>
    </row>
    <row r="25" spans="1:6" ht="12.75">
      <c r="A25" s="3"/>
      <c r="B25" s="6" t="s">
        <v>14</v>
      </c>
      <c r="C25" s="17">
        <v>4000</v>
      </c>
      <c r="D25" s="3"/>
      <c r="E25" s="6"/>
      <c r="F25" s="1"/>
    </row>
    <row r="26" spans="1:6" ht="12.75">
      <c r="A26" s="3"/>
      <c r="B26" s="6" t="s">
        <v>15</v>
      </c>
      <c r="C26" s="17">
        <v>20000</v>
      </c>
      <c r="D26" s="3"/>
      <c r="E26" s="6"/>
      <c r="F26" s="1"/>
    </row>
    <row r="27" spans="1:6" ht="12.75">
      <c r="A27" s="3"/>
      <c r="B27" s="6" t="s">
        <v>16</v>
      </c>
      <c r="C27" s="17">
        <v>5000</v>
      </c>
      <c r="D27" s="3"/>
      <c r="E27" s="6"/>
      <c r="F27" s="1"/>
    </row>
    <row r="28" spans="1:6" ht="12.75">
      <c r="A28" s="3"/>
      <c r="B28" s="6" t="s">
        <v>17</v>
      </c>
      <c r="C28" s="17">
        <v>17000</v>
      </c>
      <c r="D28" s="3"/>
      <c r="E28" s="6"/>
      <c r="F28" s="1"/>
    </row>
    <row r="29" spans="1:6" ht="12.75">
      <c r="A29" s="3"/>
      <c r="B29" s="6" t="s">
        <v>57</v>
      </c>
      <c r="C29" s="17">
        <v>15000</v>
      </c>
      <c r="D29" s="3"/>
      <c r="E29" s="6"/>
      <c r="F29" s="1"/>
    </row>
    <row r="30" spans="1:6" ht="12.75">
      <c r="A30" s="3"/>
      <c r="B30" s="6" t="s">
        <v>22</v>
      </c>
      <c r="C30" s="17">
        <v>8000</v>
      </c>
      <c r="D30" s="3"/>
      <c r="E30" s="6"/>
      <c r="F30" s="1"/>
    </row>
    <row r="31" spans="1:6" ht="12.75">
      <c r="A31" s="3"/>
      <c r="B31" s="6" t="s">
        <v>49</v>
      </c>
      <c r="C31" s="17">
        <v>35000</v>
      </c>
      <c r="D31" s="3"/>
      <c r="E31" s="6"/>
      <c r="F31" s="1"/>
    </row>
    <row r="32" spans="1:6" ht="12.75">
      <c r="A32" s="3"/>
      <c r="B32" s="6" t="s">
        <v>45</v>
      </c>
      <c r="C32" s="17">
        <v>68000</v>
      </c>
      <c r="D32" s="3"/>
      <c r="E32" s="6"/>
      <c r="F32" s="1"/>
    </row>
    <row r="33" spans="1:6" ht="12.75">
      <c r="A33" s="3"/>
      <c r="B33" s="6" t="s">
        <v>42</v>
      </c>
      <c r="C33" s="17">
        <v>45000</v>
      </c>
      <c r="D33" s="3"/>
      <c r="E33" s="6"/>
      <c r="F33" s="1"/>
    </row>
    <row r="34" spans="1:6" ht="12.75">
      <c r="A34" s="3"/>
      <c r="B34" s="6" t="s">
        <v>48</v>
      </c>
      <c r="C34" s="17">
        <v>55000</v>
      </c>
      <c r="D34" s="3"/>
      <c r="E34" s="6"/>
      <c r="F34" s="1"/>
    </row>
    <row r="35" spans="1:6" ht="12.75">
      <c r="A35" s="3"/>
      <c r="B35" s="6" t="s">
        <v>18</v>
      </c>
      <c r="C35" s="17">
        <v>25000</v>
      </c>
      <c r="D35" s="3"/>
      <c r="E35" s="6"/>
      <c r="F35" s="1"/>
    </row>
    <row r="36" spans="1:6" ht="12.75">
      <c r="A36" s="3"/>
      <c r="B36" s="6" t="s">
        <v>56</v>
      </c>
      <c r="C36" s="17">
        <v>5000</v>
      </c>
      <c r="D36" s="3"/>
      <c r="E36" s="6"/>
      <c r="F36" s="1"/>
    </row>
    <row r="37" spans="1:6" ht="12.75">
      <c r="A37" s="3"/>
      <c r="B37" s="6" t="s">
        <v>61</v>
      </c>
      <c r="C37" s="17">
        <v>9000</v>
      </c>
      <c r="D37" s="3"/>
      <c r="E37" s="6"/>
      <c r="F37" s="1"/>
    </row>
    <row r="38" spans="1:6" ht="12.75">
      <c r="A38" s="3"/>
      <c r="B38" s="6" t="s">
        <v>60</v>
      </c>
      <c r="C38" s="17">
        <v>6000</v>
      </c>
      <c r="D38" s="3"/>
      <c r="E38" s="6"/>
      <c r="F38" s="1"/>
    </row>
    <row r="39" spans="1:6" ht="12.75">
      <c r="A39" s="3">
        <v>521</v>
      </c>
      <c r="B39" s="9" t="s">
        <v>19</v>
      </c>
      <c r="C39" s="16">
        <v>20000</v>
      </c>
      <c r="D39" s="3"/>
      <c r="E39" s="6"/>
      <c r="F39" s="1"/>
    </row>
    <row r="40" spans="1:6" ht="12.75">
      <c r="A40" s="3">
        <v>524</v>
      </c>
      <c r="B40" s="9" t="s">
        <v>35</v>
      </c>
      <c r="C40" s="16">
        <v>5000</v>
      </c>
      <c r="D40" s="3"/>
      <c r="E40" s="6"/>
      <c r="F40" s="1"/>
    </row>
    <row r="41" spans="1:6" ht="12.75">
      <c r="A41" s="3">
        <v>527</v>
      </c>
      <c r="B41" s="9" t="s">
        <v>36</v>
      </c>
      <c r="C41" s="16">
        <f>+C42+C43+C44</f>
        <v>9000</v>
      </c>
      <c r="D41" s="3"/>
      <c r="E41" s="6"/>
      <c r="F41" s="1"/>
    </row>
    <row r="42" spans="1:6" ht="12.75">
      <c r="A42" s="3"/>
      <c r="B42" s="6" t="s">
        <v>7</v>
      </c>
      <c r="C42" s="18">
        <v>8000</v>
      </c>
      <c r="D42" s="3"/>
      <c r="E42" s="6"/>
      <c r="F42" s="1"/>
    </row>
    <row r="43" spans="1:6" ht="12.75">
      <c r="A43" s="3"/>
      <c r="B43" s="6" t="s">
        <v>59</v>
      </c>
      <c r="C43" s="18">
        <v>1000</v>
      </c>
      <c r="D43" s="3"/>
      <c r="E43" s="6"/>
      <c r="F43" s="1"/>
    </row>
    <row r="44" spans="1:6" ht="12.75">
      <c r="A44" s="3"/>
      <c r="B44" s="6"/>
      <c r="C44" s="18"/>
      <c r="D44" s="3"/>
      <c r="E44" s="6"/>
      <c r="F44" s="1"/>
    </row>
    <row r="45" spans="1:6" ht="12.75">
      <c r="A45" s="3">
        <v>558</v>
      </c>
      <c r="B45" s="9" t="s">
        <v>53</v>
      </c>
      <c r="C45" s="16">
        <v>60000</v>
      </c>
      <c r="D45" s="3"/>
      <c r="E45" s="6"/>
      <c r="F45" s="1"/>
    </row>
    <row r="46" spans="1:6" ht="12.75">
      <c r="A46" s="3">
        <v>549</v>
      </c>
      <c r="B46" s="9" t="s">
        <v>20</v>
      </c>
      <c r="C46" s="16">
        <f>SUM(C47:C49)</f>
        <v>10000</v>
      </c>
      <c r="D46" s="3"/>
      <c r="E46" s="6"/>
      <c r="F46" s="1"/>
    </row>
    <row r="47" spans="1:18" ht="12.75">
      <c r="A47" s="3"/>
      <c r="B47" s="6" t="s">
        <v>21</v>
      </c>
      <c r="C47" s="18">
        <v>10000</v>
      </c>
      <c r="D47" s="4"/>
      <c r="E47" s="6"/>
      <c r="F47" s="2"/>
      <c r="R47" t="s">
        <v>54</v>
      </c>
    </row>
    <row r="48" spans="1:6" ht="12.75">
      <c r="A48" s="3"/>
      <c r="B48" s="6" t="s">
        <v>22</v>
      </c>
      <c r="C48" s="18">
        <v>0</v>
      </c>
      <c r="D48" s="4"/>
      <c r="E48" s="6"/>
      <c r="F48" s="2"/>
    </row>
    <row r="49" spans="1:6" ht="12.75">
      <c r="A49" s="3"/>
      <c r="B49" s="6" t="s">
        <v>23</v>
      </c>
      <c r="C49" s="18">
        <v>0</v>
      </c>
      <c r="D49" s="4"/>
      <c r="E49" s="6"/>
      <c r="F49" s="2"/>
    </row>
    <row r="50" spans="1:6" ht="12.75">
      <c r="A50" s="3">
        <v>551</v>
      </c>
      <c r="B50" s="9" t="s">
        <v>24</v>
      </c>
      <c r="C50" s="16">
        <v>32000</v>
      </c>
      <c r="D50" s="4"/>
      <c r="E50" s="2"/>
      <c r="F50" s="2"/>
    </row>
    <row r="51" spans="1:8" ht="21.75" customHeight="1">
      <c r="A51" s="3"/>
      <c r="B51" s="10" t="s">
        <v>25</v>
      </c>
      <c r="C51" s="27">
        <f>+C7+C15+C20+C22+C23+C24+C39+C40+C41+C46+C50+C45</f>
        <v>1777000</v>
      </c>
      <c r="D51" s="10"/>
      <c r="E51" s="10" t="s">
        <v>26</v>
      </c>
      <c r="F51" s="27">
        <f>+F7+F11+F13+F16+F12</f>
        <v>1777000</v>
      </c>
      <c r="H51" s="28"/>
    </row>
    <row r="53" ht="12.75">
      <c r="A53" t="s">
        <v>52</v>
      </c>
    </row>
    <row r="54" spans="1:2" ht="12.75">
      <c r="A54" t="s">
        <v>58</v>
      </c>
      <c r="B54" s="15" t="s">
        <v>67</v>
      </c>
    </row>
  </sheetData>
  <sheetProtection/>
  <mergeCells count="3">
    <mergeCell ref="B1:F1"/>
    <mergeCell ref="A2:F2"/>
    <mergeCell ref="A3:F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Giblovi</dc:creator>
  <cp:keywords/>
  <dc:description/>
  <cp:lastModifiedBy>MSAbsolonova</cp:lastModifiedBy>
  <cp:lastPrinted>2020-10-12T08:33:01Z</cp:lastPrinted>
  <dcterms:created xsi:type="dcterms:W3CDTF">2004-09-03T13:00:27Z</dcterms:created>
  <dcterms:modified xsi:type="dcterms:W3CDTF">2020-12-15T10:08:13Z</dcterms:modified>
  <cp:category/>
  <cp:version/>
  <cp:contentType/>
  <cp:contentStatus/>
</cp:coreProperties>
</file>